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rojekte\HTFlux\SRC\user-guide\Wärmebrücke1\"/>
    </mc:Choice>
  </mc:AlternateContent>
  <bookViews>
    <workbookView xWindow="0" yWindow="0" windowWidth="19170" windowHeight="7680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1" l="1"/>
  <c r="C46" i="1"/>
  <c r="D45" i="1"/>
  <c r="C45" i="1"/>
  <c r="D44" i="1"/>
  <c r="C44" i="1"/>
  <c r="D43" i="1"/>
  <c r="C43" i="1"/>
  <c r="C42" i="1"/>
  <c r="D42" i="1"/>
  <c r="F35" i="1"/>
  <c r="N15" i="1"/>
  <c r="N16" i="1"/>
  <c r="N17" i="1"/>
  <c r="N18" i="1"/>
  <c r="AL24" i="1"/>
  <c r="AL23" i="1"/>
  <c r="AL22" i="1"/>
  <c r="AL21" i="1"/>
  <c r="AL20" i="1"/>
  <c r="AL19" i="1"/>
  <c r="AL18" i="1"/>
  <c r="AL17" i="1"/>
  <c r="AL16" i="1"/>
  <c r="AL15" i="1"/>
  <c r="AD24" i="1"/>
  <c r="AD23" i="1"/>
  <c r="AD22" i="1"/>
  <c r="AD21" i="1"/>
  <c r="AD20" i="1"/>
  <c r="AD19" i="1"/>
  <c r="AD18" i="1"/>
  <c r="AD17" i="1"/>
  <c r="AD16" i="1"/>
  <c r="AD15" i="1"/>
  <c r="V24" i="1"/>
  <c r="V23" i="1"/>
  <c r="V22" i="1"/>
  <c r="V21" i="1"/>
  <c r="V20" i="1"/>
  <c r="V19" i="1"/>
  <c r="V18" i="1"/>
  <c r="V17" i="1"/>
  <c r="V16" i="1"/>
  <c r="V15" i="1"/>
  <c r="N24" i="1"/>
  <c r="N23" i="1"/>
  <c r="N22" i="1"/>
  <c r="N21" i="1"/>
  <c r="N20" i="1"/>
  <c r="N19" i="1"/>
  <c r="F18" i="1"/>
  <c r="F19" i="1"/>
  <c r="F20" i="1"/>
  <c r="F21" i="1"/>
  <c r="F22" i="1"/>
  <c r="F23" i="1"/>
  <c r="F24" i="1"/>
  <c r="F16" i="1"/>
  <c r="F17" i="1"/>
  <c r="F15" i="1"/>
  <c r="F26" i="1" l="1"/>
  <c r="V26" i="1"/>
  <c r="V27" i="1" s="1"/>
  <c r="E44" i="1" s="1"/>
  <c r="F44" i="1" s="1"/>
  <c r="AL26" i="1"/>
  <c r="AL27" i="1" s="1"/>
  <c r="E46" i="1" s="1"/>
  <c r="F46" i="1" s="1"/>
  <c r="AD26" i="1"/>
  <c r="AD27" i="1" s="1"/>
  <c r="E45" i="1" s="1"/>
  <c r="F45" i="1" s="1"/>
  <c r="N26" i="1"/>
  <c r="N27" i="1" s="1"/>
  <c r="E43" i="1" s="1"/>
  <c r="F43" i="1" s="1"/>
  <c r="F27" i="1"/>
  <c r="E42" i="1" s="1"/>
  <c r="F42" i="1" s="1"/>
  <c r="F47" i="1" l="1"/>
  <c r="F49" i="1" s="1"/>
</calcChain>
</file>

<file path=xl/sharedStrings.xml><?xml version="1.0" encoding="utf-8"?>
<sst xmlns="http://schemas.openxmlformats.org/spreadsheetml/2006/main" count="149" uniqueCount="46">
  <si>
    <t>lambda [W/mK]</t>
  </si>
  <si>
    <t>R [m²K/W]</t>
  </si>
  <si>
    <t>Wärmeübergangswiderstand außen:</t>
  </si>
  <si>
    <t>Wärmeübergangswiderstand innen: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</si>
  <si>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</si>
  <si>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</si>
  <si>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</si>
  <si>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</si>
  <si>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</si>
  <si>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</si>
  <si>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</si>
  <si>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</si>
  <si>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</si>
  <si>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</si>
  <si>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Schicht</t>
  </si>
  <si>
    <t>Dicke [cm]</t>
  </si>
  <si>
    <t>m²K/W</t>
  </si>
  <si>
    <t>R-gesamt:</t>
  </si>
  <si>
    <t>U-gesamt</t>
  </si>
  <si>
    <t>U-Wert Segment 1</t>
  </si>
  <si>
    <t>Länge des Segments:</t>
  </si>
  <si>
    <t>cm</t>
  </si>
  <si>
    <t>Temperatur-Korrekturfaktor:</t>
  </si>
  <si>
    <t>W/Km²</t>
  </si>
  <si>
    <r>
      <rPr>
        <sz val="28"/>
        <color theme="0"/>
        <rFont val="Calibri"/>
        <family val="2"/>
      </rPr>
      <t>Ψ</t>
    </r>
    <r>
      <rPr>
        <sz val="28"/>
        <color theme="0"/>
        <rFont val="Calibri"/>
        <family val="2"/>
        <scheme val="minor"/>
      </rPr>
      <t>-Berechnung aus Gesamtwärmestrom und U-Werten</t>
    </r>
  </si>
  <si>
    <t>U-Wert Segment 2</t>
  </si>
  <si>
    <t>U-Wert Segment 3</t>
  </si>
  <si>
    <t>U-Wert Segment 4</t>
  </si>
  <si>
    <t>U-Wert Segment 5</t>
  </si>
  <si>
    <t>Gemessener Wärmestrom</t>
  </si>
  <si>
    <t>Wärmestrom:</t>
  </si>
  <si>
    <t>Temperaturdifferenz:</t>
  </si>
  <si>
    <t>W</t>
  </si>
  <si>
    <t>K / °C</t>
  </si>
  <si>
    <t>Ψ-Wert</t>
  </si>
  <si>
    <t>L2d aus U-Werten:</t>
  </si>
  <si>
    <t>W/mK</t>
  </si>
  <si>
    <t>Faktor</t>
  </si>
  <si>
    <t>U-Wert</t>
  </si>
  <si>
    <t>L2D</t>
  </si>
  <si>
    <t>Länge [cm]</t>
  </si>
  <si>
    <r>
      <t>L2D</t>
    </r>
    <r>
      <rPr>
        <vertAlign val="subscript"/>
        <sz val="11"/>
        <color theme="1"/>
        <rFont val="Calibri"/>
        <family val="2"/>
        <scheme val="minor"/>
      </rPr>
      <t>gesamt</t>
    </r>
    <r>
      <rPr>
        <sz val="11"/>
        <color theme="1"/>
        <rFont val="Calibri"/>
        <family val="2"/>
        <scheme val="minor"/>
      </rPr>
      <t>:</t>
    </r>
  </si>
  <si>
    <r>
      <t>Summe = L2D</t>
    </r>
    <r>
      <rPr>
        <vertAlign val="subscript"/>
        <sz val="11"/>
        <color theme="1"/>
        <rFont val="Calibri"/>
        <family val="2"/>
        <scheme val="minor"/>
      </rPr>
      <t>U-Segmente</t>
    </r>
    <r>
      <rPr>
        <sz val="11"/>
        <color theme="1"/>
        <rFont val="Calibri"/>
        <family val="2"/>
        <scheme val="minor"/>
      </rPr>
      <t>:</t>
    </r>
  </si>
  <si>
    <r>
      <rPr>
        <b/>
        <sz val="16"/>
        <color theme="1"/>
        <rFont val="Calibri"/>
        <family val="2"/>
      </rPr>
      <t xml:space="preserve">Ψ = </t>
    </r>
    <r>
      <rPr>
        <b/>
        <sz val="16"/>
        <color theme="1"/>
        <rFont val="Calibri"/>
        <family val="2"/>
        <scheme val="minor"/>
      </rPr>
      <t>L2D</t>
    </r>
    <r>
      <rPr>
        <b/>
        <vertAlign val="subscript"/>
        <sz val="16"/>
        <color theme="1"/>
        <rFont val="Calibri"/>
        <family val="2"/>
        <scheme val="minor"/>
      </rPr>
      <t>gesamt</t>
    </r>
    <r>
      <rPr>
        <b/>
        <sz val="16"/>
        <color theme="1"/>
        <rFont val="Calibri"/>
        <family val="2"/>
        <scheme val="minor"/>
      </rPr>
      <t>-L2D</t>
    </r>
    <r>
      <rPr>
        <b/>
        <vertAlign val="subscript"/>
        <sz val="16"/>
        <color theme="1"/>
        <rFont val="Calibri"/>
        <family val="2"/>
        <scheme val="minor"/>
      </rPr>
      <t>U-Segmente</t>
    </r>
    <r>
      <rPr>
        <b/>
        <sz val="16"/>
        <color theme="1"/>
        <rFont val="Calibri"/>
        <family val="2"/>
        <scheme val="minor"/>
      </rPr>
      <t>:</t>
    </r>
  </si>
  <si>
    <r>
      <t xml:space="preserve">Excel-Tool zur Ermittlung des </t>
    </r>
    <r>
      <rPr>
        <sz val="11"/>
        <color theme="1"/>
        <rFont val="Calibri"/>
        <family val="2"/>
      </rPr>
      <t xml:space="preserve">Ψ-Werts aus U-Werten und Wärmestrom einer 2d-Simulation. </t>
    </r>
    <r>
      <rPr>
        <sz val="8"/>
        <color theme="1"/>
        <rFont val="Calibri"/>
        <family val="2"/>
      </rPr>
      <t>Berechnung ohne Gewähr.</t>
    </r>
  </si>
  <si>
    <t>Geben Sie Ihre Werte in die blassgelben Zellen ein.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</si>
</sst>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0.00000"/>
    <numFmt numFmtId="168" formatCode="0.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28"/>
      <color theme="0"/>
      <name val="Calibri"/>
      <family val="2"/>
    </font>
    <font>
      <b/>
      <u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vertAlign val="subscript"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8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0" fontId="4" fillId="6" borderId="0" xfId="0" applyFont="1" applyFill="1" applyProtection="1"/>
    <xf numFmtId="0" fontId="0" fillId="0" borderId="0" xfId="0" applyProtection="1"/>
    <xf numFmtId="0" fontId="3" fillId="5" borderId="2" xfId="0" applyFont="1" applyFill="1" applyBorder="1" applyProtection="1"/>
    <xf numFmtId="0" fontId="2" fillId="5" borderId="3" xfId="0" applyFont="1" applyFill="1" applyBorder="1" applyProtection="1"/>
    <xf numFmtId="0" fontId="2" fillId="5" borderId="4" xfId="0" applyFont="1" applyFill="1" applyBorder="1" applyProtection="1"/>
    <xf numFmtId="0" fontId="0" fillId="4" borderId="5" xfId="0" applyFill="1" applyBorder="1" applyProtection="1"/>
    <xf numFmtId="0" fontId="0" fillId="4" borderId="0" xfId="0" applyFill="1" applyBorder="1" applyProtection="1"/>
    <xf numFmtId="0" fontId="0" fillId="4" borderId="6" xfId="0" applyFill="1" applyBorder="1" applyProtection="1"/>
    <xf numFmtId="0" fontId="0" fillId="4" borderId="0" xfId="0" applyFill="1" applyBorder="1" applyAlignment="1" applyProtection="1">
      <alignment horizontal="right"/>
    </xf>
    <xf numFmtId="0" fontId="1" fillId="4" borderId="0" xfId="0" applyFont="1" applyFill="1" applyBorder="1" applyAlignment="1" applyProtection="1">
      <alignment horizontal="center"/>
    </xf>
    <xf numFmtId="166" fontId="1" fillId="4" borderId="0" xfId="0" applyNumberFormat="1" applyFont="1" applyFill="1" applyBorder="1" applyAlignment="1" applyProtection="1">
      <alignment horizontal="center"/>
    </xf>
    <xf numFmtId="168" fontId="1" fillId="4" borderId="0" xfId="0" applyNumberFormat="1" applyFont="1" applyFill="1" applyBorder="1" applyAlignment="1" applyProtection="1">
      <alignment horizontal="center"/>
    </xf>
    <xf numFmtId="0" fontId="0" fillId="4" borderId="7" xfId="0" applyFill="1" applyBorder="1" applyProtection="1"/>
    <xf numFmtId="0" fontId="0" fillId="4" borderId="8" xfId="0" applyFill="1" applyBorder="1" applyProtection="1"/>
    <xf numFmtId="0" fontId="0" fillId="4" borderId="9" xfId="0" applyFill="1" applyBorder="1" applyProtection="1"/>
    <xf numFmtId="0" fontId="0" fillId="5" borderId="0" xfId="0" applyFill="1" applyBorder="1" applyAlignment="1" applyProtection="1">
      <alignment horizontal="center"/>
    </xf>
    <xf numFmtId="0" fontId="1" fillId="4" borderId="0" xfId="0" applyFont="1" applyFill="1" applyBorder="1" applyAlignment="1" applyProtection="1">
      <alignment horizontal="right"/>
    </xf>
    <xf numFmtId="168" fontId="6" fillId="2" borderId="0" xfId="0" applyNumberFormat="1" applyFont="1" applyFill="1" applyAlignment="1" applyProtection="1">
      <alignment horizontal="center"/>
    </xf>
    <xf numFmtId="168" fontId="0" fillId="0" borderId="0" xfId="0" applyNumberFormat="1" applyBorder="1" applyAlignment="1" applyProtection="1">
      <alignment horizontal="center"/>
    </xf>
    <xf numFmtId="2" fontId="0" fillId="4" borderId="0" xfId="0" applyNumberFormat="1" applyFill="1" applyBorder="1" applyProtection="1"/>
    <xf numFmtId="0" fontId="0" fillId="7" borderId="1" xfId="0" applyFill="1" applyBorder="1" applyAlignment="1" applyProtection="1">
      <alignment horizontal="center"/>
    </xf>
    <xf numFmtId="2" fontId="0" fillId="0" borderId="1" xfId="0" applyNumberForma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168" fontId="0" fillId="0" borderId="1" xfId="0" applyNumberFormat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/>
    </xf>
    <xf numFmtId="0" fontId="9" fillId="4" borderId="0" xfId="0" applyFont="1" applyFill="1" applyBorder="1" applyAlignment="1" applyProtection="1">
      <alignment horizontal="right"/>
    </xf>
    <xf numFmtId="168" fontId="12" fillId="2" borderId="0" xfId="0" applyNumberFormat="1" applyFont="1" applyFill="1" applyBorder="1" applyAlignment="1" applyProtection="1">
      <alignment horizontal="center"/>
    </xf>
    <xf numFmtId="0" fontId="9" fillId="4" borderId="0" xfId="0" applyFont="1" applyFill="1" applyBorder="1" applyProtection="1"/>
    <xf numFmtId="2" fontId="0" fillId="4" borderId="0" xfId="0" applyNumberFormat="1" applyFill="1" applyBorder="1" applyAlignment="1" applyProtection="1">
      <alignment horizontal="center"/>
    </xf>
    <xf numFmtId="0" fontId="0" fillId="3" borderId="0" xfId="0" applyFill="1" applyProtection="1"/>
  </cellXfs>
  <cellStyles count="1">
    <cellStyle name="Standard" xfId="0" builtinId="0"/>
  </cellStyles>
  <dxfs count="30">
    <dxf>
      <numFmt numFmtId="2" formatCode="0.00"/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protection locked="0" hidden="0"/>
    </dxf>
    <dxf>
      <numFmt numFmtId="2" formatCode="0.00"/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protection locked="0" hidden="0"/>
    </dxf>
    <dxf>
      <numFmt numFmtId="2" formatCode="0.00"/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protection locked="0" hidden="0"/>
    </dxf>
    <dxf>
      <numFmt numFmtId="2" formatCode="0.00"/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protection locked="0" hidden="0"/>
    </dxf>
    <dxf>
      <numFmt numFmtId="2" formatCode="0.00"/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protection locked="0" hidden="0"/>
    </dxf>
    <dxf>
      <numFmt numFmtId="2" formatCode="0.00"/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protection locked="0" hidden="0"/>
    </dxf>
    <dxf>
      <numFmt numFmtId="2" formatCode="0.00"/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protection locked="0" hidden="0"/>
    </dxf>
    <dxf>
      <numFmt numFmtId="2" formatCode="0.00"/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protection locked="0" hidden="0"/>
    </dxf>
    <dxf>
      <numFmt numFmtId="2" formatCode="0.00"/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</font>
      <numFmt numFmtId="166" formatCode="0.00000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2" formatCode="0.00"/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</font>
      <numFmt numFmtId="166" formatCode="0.00000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ill>
        <patternFill patternType="solid">
          <fgColor indexed="64"/>
          <bgColor theme="4" tint="-0.249977111117893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</font>
      <numFmt numFmtId="166" formatCode="0.00000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ill>
        <patternFill patternType="solid">
          <fgColor indexed="64"/>
          <bgColor theme="4" tint="-0.249977111117893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</font>
      <numFmt numFmtId="166" formatCode="0.00000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ill>
        <patternFill patternType="solid">
          <fgColor indexed="64"/>
          <bgColor theme="4" tint="-0.249977111117893"/>
        </patternFill>
      </fill>
      <alignment horizontal="center" vertical="bottom" textRotation="0" wrapText="0" indent="0" justifyLastLine="0" shrinkToFit="0" readingOrder="0"/>
      <protection locked="1" hidden="0"/>
    </dxf>
    <dxf>
      <fill>
        <patternFill patternType="solid">
          <fgColor indexed="64"/>
          <bgColor theme="4" tint="-0.249977111117893"/>
        </patternFill>
      </fill>
      <alignment horizontal="center" vertical="bottom" textRotation="0" wrapText="0" indent="0" justifyLastLine="0" shrinkToFit="0" readingOrder="0"/>
      <protection locked="1" hidden="0"/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</font>
      <numFmt numFmtId="166" formatCode="0.00000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ill>
        <patternFill patternType="solid">
          <fgColor indexed="64"/>
          <bgColor theme="4" tint="-0.249977111117893"/>
        </patternFill>
      </fill>
      <protection locked="1" hidden="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le1" displayName="Tabelle1" ref="C14:F24" totalsRowShown="0" headerRowDxfId="29" dataDxfId="28">
  <autoFilter ref="C14:F24">
    <filterColumn colId="0" hiddenButton="1"/>
    <filterColumn colId="1" hiddenButton="1"/>
    <filterColumn colId="2" hiddenButton="1"/>
    <filterColumn colId="3" hiddenButton="1"/>
  </autoFilter>
  <tableColumns count="4">
    <tableColumn id="1" name="Schicht" dataDxfId="11"/>
    <tableColumn id="2" name="Dicke [cm]" dataDxfId="10"/>
    <tableColumn id="3" name="lambda [W/mK]" dataDxfId="8"/>
    <tableColumn id="4" name="R [m²K/W]" dataDxfId="9">
      <calculatedColumnFormula>IF(AND(ISBLANK(D15)=FALSE,ISBLANK(E15)=FALSE),(D15/100)/E15,"")</calculatedColumnFormula>
    </tableColumn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id="3" name="Tabelle14" displayName="Tabelle14" ref="K14:N24" totalsRowShown="0" headerRowDxfId="24" dataDxfId="25">
  <tableColumns count="4">
    <tableColumn id="1" name="Schicht" dataDxfId="27"/>
    <tableColumn id="2" name="Dicke [cm]" dataDxfId="7"/>
    <tableColumn id="3" name="lambda [W/mK]" dataDxfId="6"/>
    <tableColumn id="4" name="R [m²K/W]" dataDxfId="26">
      <calculatedColumnFormula>IF(AND(ISBLANK(L15)=FALSE,ISBLANK(M15)=FALSE),(L15/100)/M15,"")</calculatedColumnFormula>
    </tableColumn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id="6" name="Tabelle147" displayName="Tabelle147" ref="S14:V24" totalsRowShown="0" headerRowDxfId="23" dataDxfId="22">
  <tableColumns count="4">
    <tableColumn id="1" name="Schicht" dataDxfId="21"/>
    <tableColumn id="2" name="Dicke [cm]" dataDxfId="5"/>
    <tableColumn id="3" name="lambda [W/mK]" dataDxfId="4"/>
    <tableColumn id="4" name="R [m²K/W]" dataDxfId="20">
      <calculatedColumnFormula>IF(AND(ISBLANK(T15)=FALSE,ISBLANK(U15)=FALSE),(T15/100)/U15,"")</calculatedColumnFormula>
    </tableColumn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7" name="Tabelle148" displayName="Tabelle148" ref="AA14:AD24" totalsRowShown="0" headerRowDxfId="19" dataDxfId="18">
  <tableColumns count="4">
    <tableColumn id="1" name="Schicht" dataDxfId="17"/>
    <tableColumn id="2" name="Dicke [cm]" dataDxfId="3"/>
    <tableColumn id="3" name="lambda [W/mK]" dataDxfId="2"/>
    <tableColumn id="4" name="R [m²K/W]" dataDxfId="16">
      <calculatedColumnFormula>IF(AND(ISBLANK(AB15)=FALSE,ISBLANK(AC15)=FALSE),(AB15/100)/AC15,"")</calculatedColumnFormula>
    </tableColumn>
  </tableColumns>
  <tableStyleInfo name="TableStyleLight13" showFirstColumn="0" showLastColumn="0" showRowStripes="1" showColumnStripes="0"/>
</table>
</file>

<file path=xl/tables/table5.xml><?xml version="1.0" encoding="utf-8"?>
<table xmlns="http://schemas.openxmlformats.org/spreadsheetml/2006/main" id="8" name="Tabelle149" displayName="Tabelle149" ref="AI14:AL24" totalsRowShown="0" headerRowDxfId="15" dataDxfId="14">
  <tableColumns count="4">
    <tableColumn id="1" name="Schicht" dataDxfId="13"/>
    <tableColumn id="2" name="Dicke [cm]" dataDxfId="1"/>
    <tableColumn id="3" name="lambda [W/mK]" dataDxfId="0"/>
    <tableColumn id="4" name="R [m²K/W]" dataDxfId="12">
      <calculatedColumnFormula>IF(AND(ISBLANK(AJ15)=FALSE,ISBLANK(AK15)=FALSE),(AJ15/100)/AK15,"")</calculatedColumn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0"/>
  <sheetViews>
    <sheetView tabSelected="1" workbookViewId="0">
      <selection activeCell="G4" sqref="G4"/>
    </sheetView>
  </sheetViews>
  <sheetFormatPr baseColWidth="10" defaultRowHeight="15" x14ac:dyDescent="0.25"/>
  <cols>
    <col min="1" max="1" width="3.28515625" style="4" customWidth="1"/>
    <col min="2" max="2" width="1.7109375" style="4" customWidth="1"/>
    <col min="3" max="3" width="7.7109375" style="4" customWidth="1"/>
    <col min="4" max="4" width="12.42578125" style="4" customWidth="1"/>
    <col min="5" max="5" width="17.140625" style="4" customWidth="1"/>
    <col min="6" max="6" width="12.42578125" style="4" customWidth="1"/>
    <col min="7" max="7" width="7.5703125" style="4" customWidth="1"/>
    <col min="8" max="8" width="2.42578125" style="4" customWidth="1"/>
    <col min="9" max="9" width="3.28515625" style="4" customWidth="1"/>
    <col min="10" max="10" width="1.7109375" style="4" customWidth="1"/>
    <col min="11" max="11" width="7.7109375" style="4" customWidth="1"/>
    <col min="12" max="12" width="12.42578125" style="4" customWidth="1"/>
    <col min="13" max="13" width="17.140625" style="4" customWidth="1"/>
    <col min="14" max="14" width="12.42578125" style="4" customWidth="1"/>
    <col min="15" max="15" width="7.5703125" style="4" customWidth="1"/>
    <col min="16" max="16" width="2.42578125" style="4" customWidth="1"/>
    <col min="17" max="17" width="3.28515625" style="4" customWidth="1"/>
    <col min="18" max="18" width="1.7109375" style="4" customWidth="1"/>
    <col min="19" max="19" width="7.7109375" style="4" customWidth="1"/>
    <col min="20" max="20" width="12.42578125" style="4" customWidth="1"/>
    <col min="21" max="21" width="17.140625" style="4" customWidth="1"/>
    <col min="22" max="22" width="12.42578125" style="4" customWidth="1"/>
    <col min="23" max="23" width="7.5703125" style="4" customWidth="1"/>
    <col min="24" max="24" width="2.42578125" style="4" customWidth="1"/>
    <col min="25" max="25" width="3.28515625" style="4" customWidth="1"/>
    <col min="26" max="26" width="1.7109375" style="4" customWidth="1"/>
    <col min="27" max="27" width="7.7109375" style="4" customWidth="1"/>
    <col min="28" max="28" width="12.42578125" style="4" customWidth="1"/>
    <col min="29" max="29" width="17.140625" style="4" customWidth="1"/>
    <col min="30" max="30" width="12.42578125" style="4" customWidth="1"/>
    <col min="31" max="31" width="7.5703125" style="4" customWidth="1"/>
    <col min="32" max="32" width="2.42578125" style="4" customWidth="1"/>
    <col min="33" max="33" width="3.28515625" style="4" customWidth="1"/>
    <col min="34" max="34" width="1.7109375" style="4" customWidth="1"/>
    <col min="35" max="35" width="7.7109375" style="4" customWidth="1"/>
    <col min="36" max="36" width="12.42578125" style="4" customWidth="1"/>
    <col min="37" max="37" width="17.140625" style="4" customWidth="1"/>
    <col min="38" max="38" width="12.42578125" style="4" customWidth="1"/>
    <col min="39" max="39" width="7.5703125" style="4" customWidth="1"/>
    <col min="40" max="40" width="2.42578125" style="4" customWidth="1"/>
    <col min="41" max="16384" width="11.42578125" style="4"/>
  </cols>
  <sheetData>
    <row r="1" spans="1:40" s="3" customFormat="1" ht="45.75" customHeight="1" x14ac:dyDescent="0.55000000000000004">
      <c r="A1" s="3" t="s">
        <v>24</v>
      </c>
    </row>
    <row r="3" spans="1:40" x14ac:dyDescent="0.25">
      <c r="B3" s="4" t="s">
        <v>44</v>
      </c>
    </row>
    <row r="4" spans="1:40" x14ac:dyDescent="0.25">
      <c r="B4" s="32" t="s">
        <v>45</v>
      </c>
      <c r="C4" s="32"/>
      <c r="D4" s="32"/>
      <c r="E4" s="32"/>
      <c r="F4" s="32"/>
    </row>
    <row r="6" spans="1:40" ht="29.25" customHeight="1" x14ac:dyDescent="0.35">
      <c r="B6" s="5" t="s">
        <v>19</v>
      </c>
      <c r="C6" s="6"/>
      <c r="D6" s="6"/>
      <c r="E6" s="6"/>
      <c r="F6" s="6"/>
      <c r="G6" s="6"/>
      <c r="H6" s="7"/>
      <c r="J6" s="5" t="s">
        <v>25</v>
      </c>
      <c r="K6" s="6"/>
      <c r="L6" s="6"/>
      <c r="M6" s="6"/>
      <c r="N6" s="6"/>
      <c r="O6" s="6"/>
      <c r="P6" s="7"/>
      <c r="R6" s="5" t="s">
        <v>26</v>
      </c>
      <c r="S6" s="6"/>
      <c r="T6" s="6"/>
      <c r="U6" s="6"/>
      <c r="V6" s="6"/>
      <c r="W6" s="6"/>
      <c r="X6" s="7"/>
      <c r="Z6" s="5" t="s">
        <v>27</v>
      </c>
      <c r="AA6" s="6"/>
      <c r="AB6" s="6"/>
      <c r="AC6" s="6"/>
      <c r="AD6" s="6"/>
      <c r="AE6" s="6"/>
      <c r="AF6" s="7"/>
      <c r="AH6" s="5" t="s">
        <v>28</v>
      </c>
      <c r="AI6" s="6"/>
      <c r="AJ6" s="6"/>
      <c r="AK6" s="6"/>
      <c r="AL6" s="6"/>
      <c r="AM6" s="6"/>
      <c r="AN6" s="7"/>
    </row>
    <row r="7" spans="1:40" ht="11.25" customHeight="1" x14ac:dyDescent="0.25">
      <c r="B7" s="8"/>
      <c r="C7" s="9"/>
      <c r="D7" s="9"/>
      <c r="E7" s="9"/>
      <c r="F7" s="9"/>
      <c r="G7" s="9"/>
      <c r="H7" s="10"/>
      <c r="J7" s="8"/>
      <c r="K7" s="9"/>
      <c r="L7" s="9"/>
      <c r="M7" s="9"/>
      <c r="N7" s="9"/>
      <c r="O7" s="9"/>
      <c r="P7" s="10"/>
      <c r="R7" s="8"/>
      <c r="S7" s="9"/>
      <c r="T7" s="9"/>
      <c r="U7" s="9"/>
      <c r="V7" s="9"/>
      <c r="W7" s="9"/>
      <c r="X7" s="10"/>
      <c r="Z7" s="8"/>
      <c r="AA7" s="9"/>
      <c r="AB7" s="9"/>
      <c r="AC7" s="9"/>
      <c r="AD7" s="9"/>
      <c r="AE7" s="9"/>
      <c r="AF7" s="10"/>
      <c r="AH7" s="8"/>
      <c r="AI7" s="9"/>
      <c r="AJ7" s="9"/>
      <c r="AK7" s="9"/>
      <c r="AL7" s="9"/>
      <c r="AM7" s="9"/>
      <c r="AN7" s="10"/>
    </row>
    <row r="8" spans="1:40" x14ac:dyDescent="0.25">
      <c r="B8" s="8"/>
      <c r="C8" s="9"/>
      <c r="D8" s="9"/>
      <c r="E8" s="11" t="s">
        <v>20</v>
      </c>
      <c r="F8" s="1">
        <v>281</v>
      </c>
      <c r="G8" s="9" t="s">
        <v>21</v>
      </c>
      <c r="H8" s="10"/>
      <c r="J8" s="8"/>
      <c r="K8" s="9"/>
      <c r="L8" s="9"/>
      <c r="M8" s="11" t="s">
        <v>20</v>
      </c>
      <c r="N8" s="1"/>
      <c r="O8" s="9" t="s">
        <v>21</v>
      </c>
      <c r="P8" s="10"/>
      <c r="R8" s="8"/>
      <c r="S8" s="9"/>
      <c r="T8" s="9"/>
      <c r="U8" s="11" t="s">
        <v>20</v>
      </c>
      <c r="V8" s="1"/>
      <c r="W8" s="9" t="s">
        <v>21</v>
      </c>
      <c r="X8" s="10"/>
      <c r="Z8" s="8"/>
      <c r="AA8" s="9"/>
      <c r="AB8" s="9"/>
      <c r="AC8" s="11" t="s">
        <v>20</v>
      </c>
      <c r="AD8" s="1"/>
      <c r="AE8" s="9" t="s">
        <v>21</v>
      </c>
      <c r="AF8" s="10"/>
      <c r="AH8" s="8"/>
      <c r="AI8" s="9"/>
      <c r="AJ8" s="9"/>
      <c r="AK8" s="11" t="s">
        <v>20</v>
      </c>
      <c r="AL8" s="1"/>
      <c r="AM8" s="9" t="s">
        <v>21</v>
      </c>
      <c r="AN8" s="10"/>
    </row>
    <row r="9" spans="1:40" x14ac:dyDescent="0.25">
      <c r="B9" s="8"/>
      <c r="C9" s="9"/>
      <c r="D9" s="9"/>
      <c r="E9" s="11" t="s">
        <v>22</v>
      </c>
      <c r="F9" s="2">
        <v>1</v>
      </c>
      <c r="G9" s="9"/>
      <c r="H9" s="10"/>
      <c r="J9" s="8"/>
      <c r="K9" s="9"/>
      <c r="L9" s="9"/>
      <c r="M9" s="11" t="s">
        <v>22</v>
      </c>
      <c r="N9" s="2">
        <v>1</v>
      </c>
      <c r="O9" s="9"/>
      <c r="P9" s="10"/>
      <c r="R9" s="8"/>
      <c r="S9" s="9"/>
      <c r="T9" s="9"/>
      <c r="U9" s="11" t="s">
        <v>22</v>
      </c>
      <c r="V9" s="2">
        <v>1</v>
      </c>
      <c r="W9" s="9"/>
      <c r="X9" s="10"/>
      <c r="Z9" s="8"/>
      <c r="AA9" s="9"/>
      <c r="AB9" s="9"/>
      <c r="AC9" s="11" t="s">
        <v>22</v>
      </c>
      <c r="AD9" s="2">
        <v>1</v>
      </c>
      <c r="AE9" s="9"/>
      <c r="AF9" s="10"/>
      <c r="AH9" s="8"/>
      <c r="AI9" s="9"/>
      <c r="AJ9" s="9"/>
      <c r="AK9" s="11" t="s">
        <v>22</v>
      </c>
      <c r="AL9" s="2">
        <v>1</v>
      </c>
      <c r="AM9" s="9"/>
      <c r="AN9" s="10"/>
    </row>
    <row r="10" spans="1:40" ht="8.25" customHeight="1" x14ac:dyDescent="0.25">
      <c r="B10" s="8"/>
      <c r="C10" s="9"/>
      <c r="D10" s="9"/>
      <c r="E10" s="9"/>
      <c r="F10" s="9"/>
      <c r="G10" s="9"/>
      <c r="H10" s="10"/>
      <c r="J10" s="8"/>
      <c r="K10" s="9"/>
      <c r="L10" s="9"/>
      <c r="M10" s="9"/>
      <c r="N10" s="9"/>
      <c r="O10" s="9"/>
      <c r="P10" s="10"/>
      <c r="R10" s="8"/>
      <c r="S10" s="9"/>
      <c r="T10" s="9"/>
      <c r="U10" s="9"/>
      <c r="V10" s="9"/>
      <c r="W10" s="9"/>
      <c r="X10" s="10"/>
      <c r="Z10" s="8"/>
      <c r="AA10" s="9"/>
      <c r="AB10" s="9"/>
      <c r="AC10" s="9"/>
      <c r="AD10" s="9"/>
      <c r="AE10" s="9"/>
      <c r="AF10" s="10"/>
      <c r="AH10" s="8"/>
      <c r="AI10" s="9"/>
      <c r="AJ10" s="9"/>
      <c r="AK10" s="9"/>
      <c r="AL10" s="9"/>
      <c r="AM10" s="9"/>
      <c r="AN10" s="10"/>
    </row>
    <row r="11" spans="1:40" x14ac:dyDescent="0.25">
      <c r="B11" s="8"/>
      <c r="C11" s="9"/>
      <c r="D11" s="9"/>
      <c r="E11" s="11" t="s">
        <v>2</v>
      </c>
      <c r="F11" s="1">
        <v>0.04</v>
      </c>
      <c r="G11" s="9" t="s">
        <v>16</v>
      </c>
      <c r="H11" s="10"/>
      <c r="J11" s="8"/>
      <c r="K11" s="9"/>
      <c r="L11" s="9"/>
      <c r="M11" s="11" t="s">
        <v>2</v>
      </c>
      <c r="N11" s="1">
        <v>0.04</v>
      </c>
      <c r="O11" s="9" t="s">
        <v>16</v>
      </c>
      <c r="P11" s="10"/>
      <c r="R11" s="8"/>
      <c r="S11" s="9"/>
      <c r="T11" s="9"/>
      <c r="U11" s="11" t="s">
        <v>2</v>
      </c>
      <c r="V11" s="1">
        <v>0.04</v>
      </c>
      <c r="W11" s="9" t="s">
        <v>16</v>
      </c>
      <c r="X11" s="10"/>
      <c r="Z11" s="8"/>
      <c r="AA11" s="9"/>
      <c r="AB11" s="9"/>
      <c r="AC11" s="11" t="s">
        <v>2</v>
      </c>
      <c r="AD11" s="1">
        <v>0.04</v>
      </c>
      <c r="AE11" s="9" t="s">
        <v>16</v>
      </c>
      <c r="AF11" s="10"/>
      <c r="AH11" s="8"/>
      <c r="AI11" s="9"/>
      <c r="AJ11" s="9"/>
      <c r="AK11" s="11" t="s">
        <v>2</v>
      </c>
      <c r="AL11" s="1">
        <v>0.04</v>
      </c>
      <c r="AM11" s="9" t="s">
        <v>16</v>
      </c>
      <c r="AN11" s="10"/>
    </row>
    <row r="12" spans="1:40" x14ac:dyDescent="0.25">
      <c r="B12" s="8"/>
      <c r="C12" s="9"/>
      <c r="D12" s="9"/>
      <c r="E12" s="11" t="s">
        <v>3</v>
      </c>
      <c r="F12" s="1">
        <v>0.13</v>
      </c>
      <c r="G12" s="9" t="s">
        <v>16</v>
      </c>
      <c r="H12" s="10"/>
      <c r="J12" s="8"/>
      <c r="K12" s="9"/>
      <c r="L12" s="9"/>
      <c r="M12" s="11" t="s">
        <v>3</v>
      </c>
      <c r="N12" s="1"/>
      <c r="O12" s="9" t="s">
        <v>16</v>
      </c>
      <c r="P12" s="10"/>
      <c r="R12" s="8"/>
      <c r="S12" s="9"/>
      <c r="T12" s="9"/>
      <c r="U12" s="11" t="s">
        <v>3</v>
      </c>
      <c r="V12" s="1"/>
      <c r="W12" s="9" t="s">
        <v>16</v>
      </c>
      <c r="X12" s="10"/>
      <c r="Z12" s="8"/>
      <c r="AA12" s="9"/>
      <c r="AB12" s="9"/>
      <c r="AC12" s="11" t="s">
        <v>3</v>
      </c>
      <c r="AD12" s="1"/>
      <c r="AE12" s="9" t="s">
        <v>16</v>
      </c>
      <c r="AF12" s="10"/>
      <c r="AH12" s="8"/>
      <c r="AI12" s="9"/>
      <c r="AJ12" s="9"/>
      <c r="AK12" s="11" t="s">
        <v>3</v>
      </c>
      <c r="AL12" s="1"/>
      <c r="AM12" s="9" t="s">
        <v>16</v>
      </c>
      <c r="AN12" s="10"/>
    </row>
    <row r="13" spans="1:40" x14ac:dyDescent="0.25">
      <c r="B13" s="8"/>
      <c r="C13" s="9"/>
      <c r="D13" s="9"/>
      <c r="E13" s="9"/>
      <c r="F13" s="9"/>
      <c r="G13" s="9"/>
      <c r="H13" s="10"/>
      <c r="J13" s="8"/>
      <c r="K13" s="9"/>
      <c r="L13" s="9"/>
      <c r="M13" s="9"/>
      <c r="N13" s="9"/>
      <c r="O13" s="9"/>
      <c r="P13" s="10"/>
      <c r="R13" s="8"/>
      <c r="S13" s="9"/>
      <c r="T13" s="9"/>
      <c r="U13" s="9"/>
      <c r="V13" s="9"/>
      <c r="W13" s="9"/>
      <c r="X13" s="10"/>
      <c r="Z13" s="8"/>
      <c r="AA13" s="9"/>
      <c r="AB13" s="9"/>
      <c r="AC13" s="9"/>
      <c r="AD13" s="9"/>
      <c r="AE13" s="9"/>
      <c r="AF13" s="10"/>
      <c r="AH13" s="8"/>
      <c r="AI13" s="9"/>
      <c r="AJ13" s="9"/>
      <c r="AK13" s="9"/>
      <c r="AL13" s="9"/>
      <c r="AM13" s="9"/>
      <c r="AN13" s="10"/>
    </row>
    <row r="14" spans="1:40" x14ac:dyDescent="0.25">
      <c r="B14" s="8"/>
      <c r="C14" s="18" t="s">
        <v>14</v>
      </c>
      <c r="D14" s="18" t="s">
        <v>15</v>
      </c>
      <c r="E14" s="18" t="s">
        <v>0</v>
      </c>
      <c r="F14" s="18" t="s">
        <v>1</v>
      </c>
      <c r="G14" s="9"/>
      <c r="H14" s="10"/>
      <c r="J14" s="8"/>
      <c r="K14" s="18" t="s">
        <v>14</v>
      </c>
      <c r="L14" s="18" t="s">
        <v>15</v>
      </c>
      <c r="M14" s="18" t="s">
        <v>0</v>
      </c>
      <c r="N14" s="18" t="s">
        <v>1</v>
      </c>
      <c r="O14" s="9"/>
      <c r="P14" s="10"/>
      <c r="R14" s="8"/>
      <c r="S14" s="18" t="s">
        <v>14</v>
      </c>
      <c r="T14" s="18" t="s">
        <v>15</v>
      </c>
      <c r="U14" s="18" t="s">
        <v>0</v>
      </c>
      <c r="V14" s="18" t="s">
        <v>1</v>
      </c>
      <c r="W14" s="9"/>
      <c r="X14" s="10"/>
      <c r="Z14" s="8"/>
      <c r="AA14" s="18" t="s">
        <v>14</v>
      </c>
      <c r="AB14" s="18" t="s">
        <v>15</v>
      </c>
      <c r="AC14" s="18" t="s">
        <v>0</v>
      </c>
      <c r="AD14" s="18" t="s">
        <v>1</v>
      </c>
      <c r="AE14" s="9"/>
      <c r="AF14" s="10"/>
      <c r="AH14" s="8"/>
      <c r="AI14" s="18" t="s">
        <v>14</v>
      </c>
      <c r="AJ14" s="18" t="s">
        <v>15</v>
      </c>
      <c r="AK14" s="18" t="s">
        <v>0</v>
      </c>
      <c r="AL14" s="18" t="s">
        <v>1</v>
      </c>
      <c r="AM14" s="9"/>
      <c r="AN14" s="10"/>
    </row>
    <row r="15" spans="1:40" x14ac:dyDescent="0.25">
      <c r="B15" s="8"/>
      <c r="C15" s="12" t="s">
        <v>4</v>
      </c>
      <c r="D15" s="2">
        <v>1.5</v>
      </c>
      <c r="E15" s="2">
        <v>0.87</v>
      </c>
      <c r="F15" s="13">
        <f>IF(AND(ISBLANK(D15)=FALSE,ISBLANK(E15)=FALSE),(D15/100)/E15,"")</f>
        <v>1.7241379310344827E-2</v>
      </c>
      <c r="G15" s="9"/>
      <c r="H15" s="10"/>
      <c r="J15" s="8"/>
      <c r="K15" s="12" t="s">
        <v>4</v>
      </c>
      <c r="L15" s="2"/>
      <c r="M15" s="2"/>
      <c r="N15" s="13" t="str">
        <f t="shared" ref="N15:N24" si="0">IF(AND(ISBLANK(L15)=FALSE,ISBLANK(M15)=FALSE),(L15/100)/M15,"")</f>
        <v/>
      </c>
      <c r="O15" s="9"/>
      <c r="P15" s="10"/>
      <c r="R15" s="8"/>
      <c r="S15" s="12" t="s">
        <v>4</v>
      </c>
      <c r="T15" s="2"/>
      <c r="U15" s="2"/>
      <c r="V15" s="13" t="str">
        <f>IF(AND(ISBLANK(T15)=FALSE,ISBLANK(U15)=FALSE),(T15/100)/U15,"")</f>
        <v/>
      </c>
      <c r="W15" s="9"/>
      <c r="X15" s="10"/>
      <c r="Z15" s="8"/>
      <c r="AA15" s="12" t="s">
        <v>4</v>
      </c>
      <c r="AB15" s="2"/>
      <c r="AC15" s="2"/>
      <c r="AD15" s="13" t="str">
        <f>IF(AND(ISBLANK(AB15)=FALSE,ISBLANK(AC15)=FALSE),(AB15/100)/AC15,"")</f>
        <v/>
      </c>
      <c r="AE15" s="9"/>
      <c r="AF15" s="10"/>
      <c r="AH15" s="8"/>
      <c r="AI15" s="12" t="s">
        <v>4</v>
      </c>
      <c r="AJ15" s="2"/>
      <c r="AK15" s="2"/>
      <c r="AL15" s="13" t="str">
        <f>IF(AND(ISBLANK(AJ15)=FALSE,ISBLANK(AK15)=FALSE),(AJ15/100)/AK15,"")</f>
        <v/>
      </c>
      <c r="AM15" s="9"/>
      <c r="AN15" s="10"/>
    </row>
    <row r="16" spans="1:40" x14ac:dyDescent="0.25">
      <c r="B16" s="8"/>
      <c r="C16" s="12" t="s">
        <v>5</v>
      </c>
      <c r="D16" s="2">
        <v>24</v>
      </c>
      <c r="E16" s="2">
        <v>0.08</v>
      </c>
      <c r="F16" s="13">
        <f t="shared" ref="F16:F24" si="1">IF(AND(ISBLANK(D16)=FALSE,ISBLANK(E16)=FALSE),(D16/100)/E16,"")</f>
        <v>3</v>
      </c>
      <c r="G16" s="9"/>
      <c r="H16" s="10"/>
      <c r="J16" s="8"/>
      <c r="K16" s="12" t="s">
        <v>5</v>
      </c>
      <c r="L16" s="2"/>
      <c r="M16" s="2"/>
      <c r="N16" s="13" t="str">
        <f t="shared" si="0"/>
        <v/>
      </c>
      <c r="O16" s="9"/>
      <c r="P16" s="10"/>
      <c r="R16" s="8"/>
      <c r="S16" s="12" t="s">
        <v>5</v>
      </c>
      <c r="T16" s="2"/>
      <c r="U16" s="2"/>
      <c r="V16" s="13" t="str">
        <f t="shared" ref="V16:V24" si="2">IF(AND(ISBLANK(T16)=FALSE,ISBLANK(U16)=FALSE),(T16/100)/U16,"")</f>
        <v/>
      </c>
      <c r="W16" s="9"/>
      <c r="X16" s="10"/>
      <c r="Z16" s="8"/>
      <c r="AA16" s="12" t="s">
        <v>5</v>
      </c>
      <c r="AB16" s="2"/>
      <c r="AC16" s="2"/>
      <c r="AD16" s="13" t="str">
        <f t="shared" ref="AD16:AD24" si="3">IF(AND(ISBLANK(AB16)=FALSE,ISBLANK(AC16)=FALSE),(AB16/100)/AC16,"")</f>
        <v/>
      </c>
      <c r="AE16" s="9"/>
      <c r="AF16" s="10"/>
      <c r="AH16" s="8"/>
      <c r="AI16" s="12" t="s">
        <v>5</v>
      </c>
      <c r="AJ16" s="2"/>
      <c r="AK16" s="2"/>
      <c r="AL16" s="13" t="str">
        <f t="shared" ref="AL16:AL24" si="4">IF(AND(ISBLANK(AJ16)=FALSE,ISBLANK(AK16)=FALSE),(AJ16/100)/AK16,"")</f>
        <v/>
      </c>
      <c r="AM16" s="9"/>
      <c r="AN16" s="10"/>
    </row>
    <row r="17" spans="2:40" x14ac:dyDescent="0.25">
      <c r="B17" s="8"/>
      <c r="C17" s="12" t="s">
        <v>6</v>
      </c>
      <c r="D17" s="2">
        <v>1</v>
      </c>
      <c r="E17" s="2">
        <v>0.7</v>
      </c>
      <c r="F17" s="13">
        <f t="shared" si="1"/>
        <v>1.4285714285714287E-2</v>
      </c>
      <c r="G17" s="9"/>
      <c r="H17" s="10"/>
      <c r="J17" s="8"/>
      <c r="K17" s="12" t="s">
        <v>6</v>
      </c>
      <c r="L17" s="2"/>
      <c r="M17" s="2"/>
      <c r="N17" s="13" t="str">
        <f t="shared" si="0"/>
        <v/>
      </c>
      <c r="O17" s="9"/>
      <c r="P17" s="10"/>
      <c r="R17" s="8"/>
      <c r="S17" s="12" t="s">
        <v>6</v>
      </c>
      <c r="T17" s="2"/>
      <c r="U17" s="2"/>
      <c r="V17" s="13" t="str">
        <f t="shared" si="2"/>
        <v/>
      </c>
      <c r="W17" s="9"/>
      <c r="X17" s="10"/>
      <c r="Z17" s="8"/>
      <c r="AA17" s="12" t="s">
        <v>6</v>
      </c>
      <c r="AB17" s="2"/>
      <c r="AC17" s="2"/>
      <c r="AD17" s="13" t="str">
        <f t="shared" si="3"/>
        <v/>
      </c>
      <c r="AE17" s="9"/>
      <c r="AF17" s="10"/>
      <c r="AH17" s="8"/>
      <c r="AI17" s="12" t="s">
        <v>6</v>
      </c>
      <c r="AJ17" s="2"/>
      <c r="AK17" s="2"/>
      <c r="AL17" s="13" t="str">
        <f t="shared" si="4"/>
        <v/>
      </c>
      <c r="AM17" s="9"/>
      <c r="AN17" s="10"/>
    </row>
    <row r="18" spans="2:40" x14ac:dyDescent="0.25">
      <c r="B18" s="8"/>
      <c r="C18" s="12" t="s">
        <v>7</v>
      </c>
      <c r="D18" s="2"/>
      <c r="E18" s="2"/>
      <c r="F18" s="13" t="str">
        <f t="shared" si="1"/>
        <v/>
      </c>
      <c r="G18" s="9"/>
      <c r="H18" s="10"/>
      <c r="J18" s="8"/>
      <c r="K18" s="12" t="s">
        <v>7</v>
      </c>
      <c r="L18" s="2"/>
      <c r="M18" s="2"/>
      <c r="N18" s="13" t="str">
        <f t="shared" si="0"/>
        <v/>
      </c>
      <c r="O18" s="9"/>
      <c r="P18" s="10"/>
      <c r="R18" s="8"/>
      <c r="S18" s="12" t="s">
        <v>7</v>
      </c>
      <c r="T18" s="2"/>
      <c r="U18" s="2"/>
      <c r="V18" s="13" t="str">
        <f t="shared" si="2"/>
        <v/>
      </c>
      <c r="W18" s="9"/>
      <c r="X18" s="10"/>
      <c r="Z18" s="8"/>
      <c r="AA18" s="12" t="s">
        <v>7</v>
      </c>
      <c r="AB18" s="2"/>
      <c r="AC18" s="2"/>
      <c r="AD18" s="13" t="str">
        <f t="shared" si="3"/>
        <v/>
      </c>
      <c r="AE18" s="9"/>
      <c r="AF18" s="10"/>
      <c r="AH18" s="8"/>
      <c r="AI18" s="12" t="s">
        <v>7</v>
      </c>
      <c r="AJ18" s="2"/>
      <c r="AK18" s="2"/>
      <c r="AL18" s="13" t="str">
        <f t="shared" si="4"/>
        <v/>
      </c>
      <c r="AM18" s="9"/>
      <c r="AN18" s="10"/>
    </row>
    <row r="19" spans="2:40" x14ac:dyDescent="0.25">
      <c r="B19" s="8"/>
      <c r="C19" s="12" t="s">
        <v>8</v>
      </c>
      <c r="D19" s="2"/>
      <c r="E19" s="2"/>
      <c r="F19" s="13" t="str">
        <f t="shared" si="1"/>
        <v/>
      </c>
      <c r="G19" s="9"/>
      <c r="H19" s="10"/>
      <c r="J19" s="8"/>
      <c r="K19" s="12" t="s">
        <v>8</v>
      </c>
      <c r="L19" s="2"/>
      <c r="M19" s="2"/>
      <c r="N19" s="13" t="str">
        <f t="shared" si="0"/>
        <v/>
      </c>
      <c r="O19" s="9"/>
      <c r="P19" s="10"/>
      <c r="R19" s="8"/>
      <c r="S19" s="12" t="s">
        <v>8</v>
      </c>
      <c r="T19" s="2"/>
      <c r="U19" s="2"/>
      <c r="V19" s="13" t="str">
        <f t="shared" si="2"/>
        <v/>
      </c>
      <c r="W19" s="9"/>
      <c r="X19" s="10"/>
      <c r="Z19" s="8"/>
      <c r="AA19" s="12" t="s">
        <v>8</v>
      </c>
      <c r="AB19" s="2"/>
      <c r="AC19" s="2"/>
      <c r="AD19" s="13" t="str">
        <f t="shared" si="3"/>
        <v/>
      </c>
      <c r="AE19" s="9"/>
      <c r="AF19" s="10"/>
      <c r="AH19" s="8"/>
      <c r="AI19" s="12" t="s">
        <v>8</v>
      </c>
      <c r="AJ19" s="2"/>
      <c r="AK19" s="2"/>
      <c r="AL19" s="13" t="str">
        <f t="shared" si="4"/>
        <v/>
      </c>
      <c r="AM19" s="9"/>
      <c r="AN19" s="10"/>
    </row>
    <row r="20" spans="2:40" x14ac:dyDescent="0.25">
      <c r="B20" s="8"/>
      <c r="C20" s="12" t="s">
        <v>9</v>
      </c>
      <c r="D20" s="2"/>
      <c r="E20" s="2"/>
      <c r="F20" s="13" t="str">
        <f t="shared" si="1"/>
        <v/>
      </c>
      <c r="G20" s="9"/>
      <c r="H20" s="10"/>
      <c r="J20" s="8"/>
      <c r="K20" s="12" t="s">
        <v>9</v>
      </c>
      <c r="L20" s="2"/>
      <c r="M20" s="2"/>
      <c r="N20" s="13" t="str">
        <f t="shared" si="0"/>
        <v/>
      </c>
      <c r="O20" s="9"/>
      <c r="P20" s="10"/>
      <c r="R20" s="8"/>
      <c r="S20" s="12" t="s">
        <v>9</v>
      </c>
      <c r="T20" s="2"/>
      <c r="U20" s="2"/>
      <c r="V20" s="13" t="str">
        <f t="shared" si="2"/>
        <v/>
      </c>
      <c r="W20" s="9"/>
      <c r="X20" s="10"/>
      <c r="Z20" s="8"/>
      <c r="AA20" s="12" t="s">
        <v>9</v>
      </c>
      <c r="AB20" s="2"/>
      <c r="AC20" s="2"/>
      <c r="AD20" s="13" t="str">
        <f t="shared" si="3"/>
        <v/>
      </c>
      <c r="AE20" s="9"/>
      <c r="AF20" s="10"/>
      <c r="AH20" s="8"/>
      <c r="AI20" s="12" t="s">
        <v>9</v>
      </c>
      <c r="AJ20" s="2"/>
      <c r="AK20" s="2"/>
      <c r="AL20" s="13" t="str">
        <f t="shared" si="4"/>
        <v/>
      </c>
      <c r="AM20" s="9"/>
      <c r="AN20" s="10"/>
    </row>
    <row r="21" spans="2:40" x14ac:dyDescent="0.25">
      <c r="B21" s="8"/>
      <c r="C21" s="12" t="s">
        <v>10</v>
      </c>
      <c r="D21" s="2"/>
      <c r="E21" s="2"/>
      <c r="F21" s="13" t="str">
        <f t="shared" si="1"/>
        <v/>
      </c>
      <c r="G21" s="9"/>
      <c r="H21" s="10"/>
      <c r="J21" s="8"/>
      <c r="K21" s="12" t="s">
        <v>10</v>
      </c>
      <c r="L21" s="2"/>
      <c r="M21" s="2"/>
      <c r="N21" s="13" t="str">
        <f t="shared" si="0"/>
        <v/>
      </c>
      <c r="O21" s="9"/>
      <c r="P21" s="10"/>
      <c r="R21" s="8"/>
      <c r="S21" s="12" t="s">
        <v>10</v>
      </c>
      <c r="T21" s="2"/>
      <c r="U21" s="2"/>
      <c r="V21" s="13" t="str">
        <f t="shared" si="2"/>
        <v/>
      </c>
      <c r="W21" s="9"/>
      <c r="X21" s="10"/>
      <c r="Z21" s="8"/>
      <c r="AA21" s="12" t="s">
        <v>10</v>
      </c>
      <c r="AB21" s="2"/>
      <c r="AC21" s="2"/>
      <c r="AD21" s="13" t="str">
        <f t="shared" si="3"/>
        <v/>
      </c>
      <c r="AE21" s="9"/>
      <c r="AF21" s="10"/>
      <c r="AH21" s="8"/>
      <c r="AI21" s="12" t="s">
        <v>10</v>
      </c>
      <c r="AJ21" s="2"/>
      <c r="AK21" s="2"/>
      <c r="AL21" s="13" t="str">
        <f t="shared" si="4"/>
        <v/>
      </c>
      <c r="AM21" s="9"/>
      <c r="AN21" s="10"/>
    </row>
    <row r="22" spans="2:40" x14ac:dyDescent="0.25">
      <c r="B22" s="8"/>
      <c r="C22" s="12" t="s">
        <v>11</v>
      </c>
      <c r="D22" s="2"/>
      <c r="E22" s="2"/>
      <c r="F22" s="13" t="str">
        <f t="shared" si="1"/>
        <v/>
      </c>
      <c r="G22" s="9"/>
      <c r="H22" s="10"/>
      <c r="J22" s="8"/>
      <c r="K22" s="12" t="s">
        <v>11</v>
      </c>
      <c r="L22" s="2"/>
      <c r="M22" s="2"/>
      <c r="N22" s="13" t="str">
        <f t="shared" si="0"/>
        <v/>
      </c>
      <c r="O22" s="9"/>
      <c r="P22" s="10"/>
      <c r="R22" s="8"/>
      <c r="S22" s="12" t="s">
        <v>11</v>
      </c>
      <c r="T22" s="2"/>
      <c r="U22" s="2"/>
      <c r="V22" s="13" t="str">
        <f t="shared" si="2"/>
        <v/>
      </c>
      <c r="W22" s="9"/>
      <c r="X22" s="10"/>
      <c r="Z22" s="8"/>
      <c r="AA22" s="12" t="s">
        <v>11</v>
      </c>
      <c r="AB22" s="2"/>
      <c r="AC22" s="2"/>
      <c r="AD22" s="13" t="str">
        <f t="shared" si="3"/>
        <v/>
      </c>
      <c r="AE22" s="9"/>
      <c r="AF22" s="10"/>
      <c r="AH22" s="8"/>
      <c r="AI22" s="12" t="s">
        <v>11</v>
      </c>
      <c r="AJ22" s="2"/>
      <c r="AK22" s="2"/>
      <c r="AL22" s="13" t="str">
        <f t="shared" si="4"/>
        <v/>
      </c>
      <c r="AM22" s="9"/>
      <c r="AN22" s="10"/>
    </row>
    <row r="23" spans="2:40" x14ac:dyDescent="0.25">
      <c r="B23" s="8"/>
      <c r="C23" s="12" t="s">
        <v>12</v>
      </c>
      <c r="D23" s="2"/>
      <c r="E23" s="2"/>
      <c r="F23" s="13" t="str">
        <f t="shared" si="1"/>
        <v/>
      </c>
      <c r="G23" s="9"/>
      <c r="H23" s="10"/>
      <c r="J23" s="8"/>
      <c r="K23" s="12" t="s">
        <v>12</v>
      </c>
      <c r="L23" s="2"/>
      <c r="M23" s="2"/>
      <c r="N23" s="13" t="str">
        <f t="shared" si="0"/>
        <v/>
      </c>
      <c r="O23" s="9"/>
      <c r="P23" s="10"/>
      <c r="R23" s="8"/>
      <c r="S23" s="12" t="s">
        <v>12</v>
      </c>
      <c r="T23" s="2"/>
      <c r="U23" s="2"/>
      <c r="V23" s="13" t="str">
        <f t="shared" si="2"/>
        <v/>
      </c>
      <c r="W23" s="9"/>
      <c r="X23" s="10"/>
      <c r="Z23" s="8"/>
      <c r="AA23" s="12" t="s">
        <v>12</v>
      </c>
      <c r="AB23" s="2"/>
      <c r="AC23" s="2"/>
      <c r="AD23" s="13" t="str">
        <f t="shared" si="3"/>
        <v/>
      </c>
      <c r="AE23" s="9"/>
      <c r="AF23" s="10"/>
      <c r="AH23" s="8"/>
      <c r="AI23" s="12" t="s">
        <v>12</v>
      </c>
      <c r="AJ23" s="2"/>
      <c r="AK23" s="2"/>
      <c r="AL23" s="13" t="str">
        <f t="shared" si="4"/>
        <v/>
      </c>
      <c r="AM23" s="9"/>
      <c r="AN23" s="10"/>
    </row>
    <row r="24" spans="2:40" x14ac:dyDescent="0.25">
      <c r="B24" s="8"/>
      <c r="C24" s="12" t="s">
        <v>13</v>
      </c>
      <c r="D24" s="2"/>
      <c r="E24" s="2"/>
      <c r="F24" s="13" t="str">
        <f t="shared" si="1"/>
        <v/>
      </c>
      <c r="G24" s="9"/>
      <c r="H24" s="10"/>
      <c r="J24" s="8"/>
      <c r="K24" s="12" t="s">
        <v>13</v>
      </c>
      <c r="L24" s="2"/>
      <c r="M24" s="2"/>
      <c r="N24" s="13" t="str">
        <f t="shared" si="0"/>
        <v/>
      </c>
      <c r="O24" s="9"/>
      <c r="P24" s="10"/>
      <c r="R24" s="8"/>
      <c r="S24" s="12" t="s">
        <v>13</v>
      </c>
      <c r="T24" s="2"/>
      <c r="U24" s="2"/>
      <c r="V24" s="13" t="str">
        <f t="shared" si="2"/>
        <v/>
      </c>
      <c r="W24" s="9"/>
      <c r="X24" s="10"/>
      <c r="Z24" s="8"/>
      <c r="AA24" s="12" t="s">
        <v>13</v>
      </c>
      <c r="AB24" s="2"/>
      <c r="AC24" s="2"/>
      <c r="AD24" s="13" t="str">
        <f t="shared" si="3"/>
        <v/>
      </c>
      <c r="AE24" s="9"/>
      <c r="AF24" s="10"/>
      <c r="AH24" s="8"/>
      <c r="AI24" s="12" t="s">
        <v>13</v>
      </c>
      <c r="AJ24" s="2"/>
      <c r="AK24" s="2"/>
      <c r="AL24" s="13" t="str">
        <f t="shared" si="4"/>
        <v/>
      </c>
      <c r="AM24" s="9"/>
      <c r="AN24" s="10"/>
    </row>
    <row r="25" spans="2:40" ht="7.5" customHeight="1" x14ac:dyDescent="0.25">
      <c r="B25" s="8"/>
      <c r="C25" s="9"/>
      <c r="D25" s="9"/>
      <c r="E25" s="9"/>
      <c r="F25" s="9"/>
      <c r="G25" s="9"/>
      <c r="H25" s="10"/>
      <c r="J25" s="8"/>
      <c r="K25" s="9"/>
      <c r="L25" s="9"/>
      <c r="M25" s="9"/>
      <c r="N25" s="9"/>
      <c r="O25" s="9"/>
      <c r="P25" s="10"/>
      <c r="R25" s="8"/>
      <c r="S25" s="9"/>
      <c r="T25" s="9"/>
      <c r="U25" s="9"/>
      <c r="V25" s="9"/>
      <c r="W25" s="9"/>
      <c r="X25" s="10"/>
      <c r="Z25" s="8"/>
      <c r="AA25" s="9"/>
      <c r="AB25" s="9"/>
      <c r="AC25" s="9"/>
      <c r="AD25" s="9"/>
      <c r="AE25" s="9"/>
      <c r="AF25" s="10"/>
      <c r="AH25" s="8"/>
      <c r="AI25" s="9"/>
      <c r="AJ25" s="9"/>
      <c r="AK25" s="9"/>
      <c r="AL25" s="9"/>
      <c r="AM25" s="9"/>
      <c r="AN25" s="10"/>
    </row>
    <row r="26" spans="2:40" x14ac:dyDescent="0.25">
      <c r="B26" s="8"/>
      <c r="C26" s="9"/>
      <c r="D26" s="9"/>
      <c r="E26" s="19" t="s">
        <v>17</v>
      </c>
      <c r="F26" s="14">
        <f>IF(SUM(F15:F24)&lt;&gt;0,SUM(F15:F24)+F12+F11,"")</f>
        <v>3.2015270935960589</v>
      </c>
      <c r="G26" s="9" t="s">
        <v>16</v>
      </c>
      <c r="H26" s="10"/>
      <c r="J26" s="8"/>
      <c r="K26" s="9"/>
      <c r="L26" s="9"/>
      <c r="M26" s="19" t="s">
        <v>17</v>
      </c>
      <c r="N26" s="14" t="str">
        <f>IF(SUM(N15:N24)&lt;&gt;0,SUM(N15:N24)+N12+N11,"")</f>
        <v/>
      </c>
      <c r="O26" s="9" t="s">
        <v>16</v>
      </c>
      <c r="P26" s="10"/>
      <c r="R26" s="8"/>
      <c r="S26" s="9"/>
      <c r="T26" s="9"/>
      <c r="U26" s="19" t="s">
        <v>17</v>
      </c>
      <c r="V26" s="14" t="str">
        <f>IF(SUM(V15:V24)&lt;&gt;0,SUM(V15:V24)+V12+V11,"")</f>
        <v/>
      </c>
      <c r="W26" s="9" t="s">
        <v>16</v>
      </c>
      <c r="X26" s="10"/>
      <c r="Z26" s="8"/>
      <c r="AA26" s="9"/>
      <c r="AB26" s="9"/>
      <c r="AC26" s="19" t="s">
        <v>17</v>
      </c>
      <c r="AD26" s="14" t="str">
        <f>IF(SUM(AD15:AD24)&lt;&gt;0,SUM(AD15:AD24)+AD12+AD11,"")</f>
        <v/>
      </c>
      <c r="AE26" s="9" t="s">
        <v>16</v>
      </c>
      <c r="AF26" s="10"/>
      <c r="AH26" s="8"/>
      <c r="AI26" s="9"/>
      <c r="AJ26" s="9"/>
      <c r="AK26" s="19" t="s">
        <v>17</v>
      </c>
      <c r="AL26" s="14" t="str">
        <f>IF(SUM(AL15:AL24)&lt;&gt;0,SUM(AL15:AL24)+AL12+AL11,"")</f>
        <v/>
      </c>
      <c r="AM26" s="9" t="s">
        <v>16</v>
      </c>
      <c r="AN26" s="10"/>
    </row>
    <row r="27" spans="2:40" x14ac:dyDescent="0.25">
      <c r="B27" s="8"/>
      <c r="C27" s="9"/>
      <c r="D27" s="9"/>
      <c r="E27" s="19" t="s">
        <v>18</v>
      </c>
      <c r="F27" s="20">
        <f>IF(F26&lt;&gt;"",1/F26,"")</f>
        <v>0.31235094089950916</v>
      </c>
      <c r="G27" s="9" t="s">
        <v>23</v>
      </c>
      <c r="H27" s="10"/>
      <c r="J27" s="8"/>
      <c r="K27" s="9"/>
      <c r="L27" s="9"/>
      <c r="M27" s="19" t="s">
        <v>18</v>
      </c>
      <c r="N27" s="20" t="str">
        <f>IF(N26&lt;&gt;"",1/N26,"")</f>
        <v/>
      </c>
      <c r="O27" s="9" t="s">
        <v>23</v>
      </c>
      <c r="P27" s="10"/>
      <c r="R27" s="8"/>
      <c r="S27" s="9"/>
      <c r="T27" s="9"/>
      <c r="U27" s="19" t="s">
        <v>18</v>
      </c>
      <c r="V27" s="20" t="str">
        <f>IF(V26&lt;&gt;"",1/V26,"")</f>
        <v/>
      </c>
      <c r="W27" s="9" t="s">
        <v>23</v>
      </c>
      <c r="X27" s="10"/>
      <c r="Z27" s="8"/>
      <c r="AA27" s="9"/>
      <c r="AB27" s="9"/>
      <c r="AC27" s="19" t="s">
        <v>18</v>
      </c>
      <c r="AD27" s="20" t="str">
        <f>IF(AD26&lt;&gt;"",1/AD26,"")</f>
        <v/>
      </c>
      <c r="AE27" s="9" t="s">
        <v>23</v>
      </c>
      <c r="AF27" s="10"/>
      <c r="AH27" s="8"/>
      <c r="AI27" s="9"/>
      <c r="AJ27" s="9"/>
      <c r="AK27" s="19" t="s">
        <v>18</v>
      </c>
      <c r="AL27" s="20" t="str">
        <f>IF(AL26&lt;&gt;"",1/AL26,"")</f>
        <v/>
      </c>
      <c r="AM27" s="9" t="s">
        <v>23</v>
      </c>
      <c r="AN27" s="10"/>
    </row>
    <row r="28" spans="2:40" ht="9" customHeight="1" x14ac:dyDescent="0.25">
      <c r="B28" s="15"/>
      <c r="C28" s="16"/>
      <c r="D28" s="16"/>
      <c r="E28" s="16"/>
      <c r="F28" s="16"/>
      <c r="G28" s="16"/>
      <c r="H28" s="17"/>
      <c r="J28" s="15"/>
      <c r="K28" s="16"/>
      <c r="L28" s="16"/>
      <c r="M28" s="16"/>
      <c r="N28" s="16"/>
      <c r="O28" s="16"/>
      <c r="P28" s="17"/>
      <c r="R28" s="15"/>
      <c r="S28" s="16"/>
      <c r="T28" s="16"/>
      <c r="U28" s="16"/>
      <c r="V28" s="16"/>
      <c r="W28" s="16"/>
      <c r="X28" s="17"/>
      <c r="Z28" s="15"/>
      <c r="AA28" s="16"/>
      <c r="AB28" s="16"/>
      <c r="AC28" s="16"/>
      <c r="AD28" s="16"/>
      <c r="AE28" s="16"/>
      <c r="AF28" s="17"/>
      <c r="AH28" s="15"/>
      <c r="AI28" s="16"/>
      <c r="AJ28" s="16"/>
      <c r="AK28" s="16"/>
      <c r="AL28" s="16"/>
      <c r="AM28" s="16"/>
      <c r="AN28" s="17"/>
    </row>
    <row r="30" spans="2:40" ht="23.25" x14ac:dyDescent="0.35">
      <c r="B30" s="5" t="s">
        <v>29</v>
      </c>
      <c r="C30" s="6"/>
      <c r="D30" s="6"/>
      <c r="E30" s="6"/>
      <c r="F30" s="6"/>
      <c r="G30" s="6"/>
      <c r="H30" s="7"/>
    </row>
    <row r="31" spans="2:40" x14ac:dyDescent="0.25">
      <c r="B31" s="8"/>
      <c r="C31" s="9"/>
      <c r="D31" s="9"/>
      <c r="E31" s="9"/>
      <c r="F31" s="9"/>
      <c r="G31" s="9"/>
      <c r="H31" s="10"/>
    </row>
    <row r="32" spans="2:40" x14ac:dyDescent="0.25">
      <c r="B32" s="8"/>
      <c r="C32" s="9"/>
      <c r="D32" s="9"/>
      <c r="E32" s="11" t="s">
        <v>30</v>
      </c>
      <c r="F32" s="1">
        <v>22.547000000000001</v>
      </c>
      <c r="G32" s="9" t="s">
        <v>32</v>
      </c>
      <c r="H32" s="10"/>
    </row>
    <row r="33" spans="2:8" x14ac:dyDescent="0.25">
      <c r="B33" s="8"/>
      <c r="C33" s="9"/>
      <c r="D33" s="9"/>
      <c r="E33" s="11" t="s">
        <v>31</v>
      </c>
      <c r="F33" s="2">
        <v>25</v>
      </c>
      <c r="G33" s="9" t="s">
        <v>33</v>
      </c>
      <c r="H33" s="10"/>
    </row>
    <row r="34" spans="2:8" x14ac:dyDescent="0.25">
      <c r="B34" s="8"/>
      <c r="C34" s="9"/>
      <c r="D34" s="9"/>
      <c r="E34" s="9"/>
      <c r="F34" s="9"/>
      <c r="G34" s="9"/>
      <c r="H34" s="10"/>
    </row>
    <row r="35" spans="2:8" ht="18" x14ac:dyDescent="0.35">
      <c r="B35" s="8"/>
      <c r="C35" s="9"/>
      <c r="D35" s="9"/>
      <c r="E35" s="11" t="s">
        <v>41</v>
      </c>
      <c r="F35" s="27">
        <f>F32/F33</f>
        <v>0.90188000000000001</v>
      </c>
      <c r="G35" s="9" t="s">
        <v>36</v>
      </c>
      <c r="H35" s="10"/>
    </row>
    <row r="36" spans="2:8" x14ac:dyDescent="0.25">
      <c r="B36" s="15"/>
      <c r="C36" s="16"/>
      <c r="D36" s="16"/>
      <c r="E36" s="16"/>
      <c r="F36" s="16"/>
      <c r="G36" s="16"/>
      <c r="H36" s="17"/>
    </row>
    <row r="38" spans="2:8" ht="23.25" x14ac:dyDescent="0.35">
      <c r="B38" s="5" t="s">
        <v>34</v>
      </c>
      <c r="C38" s="6"/>
      <c r="D38" s="6"/>
      <c r="E38" s="6"/>
      <c r="F38" s="6"/>
      <c r="G38" s="6"/>
      <c r="H38" s="7"/>
    </row>
    <row r="39" spans="2:8" x14ac:dyDescent="0.25">
      <c r="B39" s="8"/>
      <c r="C39" s="9"/>
      <c r="D39" s="9"/>
      <c r="E39" s="9"/>
      <c r="F39" s="9"/>
      <c r="G39" s="9"/>
      <c r="H39" s="10"/>
    </row>
    <row r="40" spans="2:8" x14ac:dyDescent="0.25">
      <c r="B40" s="8"/>
      <c r="C40" s="9" t="s">
        <v>35</v>
      </c>
      <c r="D40" s="9"/>
      <c r="E40" s="9"/>
      <c r="F40" s="9"/>
      <c r="G40" s="9"/>
      <c r="H40" s="10"/>
    </row>
    <row r="41" spans="2:8" x14ac:dyDescent="0.25">
      <c r="B41" s="8"/>
      <c r="C41" s="23" t="s">
        <v>37</v>
      </c>
      <c r="D41" s="23" t="s">
        <v>40</v>
      </c>
      <c r="E41" s="23" t="s">
        <v>38</v>
      </c>
      <c r="F41" s="23" t="s">
        <v>39</v>
      </c>
      <c r="G41" s="9"/>
      <c r="H41" s="10"/>
    </row>
    <row r="42" spans="2:8" x14ac:dyDescent="0.25">
      <c r="B42" s="8"/>
      <c r="C42" s="24">
        <f>F$9</f>
        <v>1</v>
      </c>
      <c r="D42" s="25">
        <f>IF(F$8&gt;0,F$8,"")</f>
        <v>281</v>
      </c>
      <c r="E42" s="26">
        <f>F$27</f>
        <v>0.31235094089950916</v>
      </c>
      <c r="F42" s="26">
        <f>IF(AND(D42&lt;&gt;"",E42&lt;&gt;""),C42*D42/100*E42,"")</f>
        <v>0.8777061439276207</v>
      </c>
      <c r="G42" s="9"/>
      <c r="H42" s="10"/>
    </row>
    <row r="43" spans="2:8" x14ac:dyDescent="0.25">
      <c r="B43" s="8"/>
      <c r="C43" s="24">
        <f>N$9</f>
        <v>1</v>
      </c>
      <c r="D43" s="25" t="str">
        <f>IF(N$8&gt;0,N$8,"")</f>
        <v/>
      </c>
      <c r="E43" s="26" t="str">
        <f>N$27</f>
        <v/>
      </c>
      <c r="F43" s="26" t="str">
        <f>IF(AND(D43&lt;&gt;"",E43&lt;&gt;""),C43*D43/100*E43,"")</f>
        <v/>
      </c>
      <c r="G43" s="9"/>
      <c r="H43" s="10"/>
    </row>
    <row r="44" spans="2:8" x14ac:dyDescent="0.25">
      <c r="B44" s="8"/>
      <c r="C44" s="24">
        <f>V$9</f>
        <v>1</v>
      </c>
      <c r="D44" s="25" t="str">
        <f>IF(V$8&gt;0,V$8,"")</f>
        <v/>
      </c>
      <c r="E44" s="26" t="str">
        <f>V$27</f>
        <v/>
      </c>
      <c r="F44" s="26" t="str">
        <f>IF(AND(D44&lt;&gt;"",E44&lt;&gt;""),C44*D44/100*E44,"")</f>
        <v/>
      </c>
      <c r="G44" s="9"/>
      <c r="H44" s="10"/>
    </row>
    <row r="45" spans="2:8" x14ac:dyDescent="0.25">
      <c r="B45" s="8"/>
      <c r="C45" s="24">
        <f>AD$9</f>
        <v>1</v>
      </c>
      <c r="D45" s="25" t="str">
        <f>IF(AD$8&gt;0,AD$8,"")</f>
        <v/>
      </c>
      <c r="E45" s="26" t="str">
        <f>AD$27</f>
        <v/>
      </c>
      <c r="F45" s="26" t="str">
        <f>IF(AND(D45&lt;&gt;"",E45&lt;&gt;""),C45*D45/100*E45,"")</f>
        <v/>
      </c>
      <c r="G45" s="9"/>
      <c r="H45" s="10"/>
    </row>
    <row r="46" spans="2:8" x14ac:dyDescent="0.25">
      <c r="B46" s="8"/>
      <c r="C46" s="24">
        <f>AL$9</f>
        <v>1</v>
      </c>
      <c r="D46" s="25" t="str">
        <f>IF(AL$8&gt;0,AL$8,"")</f>
        <v/>
      </c>
      <c r="E46" s="26" t="str">
        <f>AL$27</f>
        <v/>
      </c>
      <c r="F46" s="26" t="str">
        <f>IF(AND(D46&lt;&gt;"",E46&lt;&gt;""),C46*D46/100*E46,"")</f>
        <v/>
      </c>
      <c r="G46" s="9"/>
      <c r="H46" s="10"/>
    </row>
    <row r="47" spans="2:8" ht="18" x14ac:dyDescent="0.35">
      <c r="B47" s="8"/>
      <c r="C47" s="22"/>
      <c r="D47" s="9"/>
      <c r="E47" s="11" t="s">
        <v>42</v>
      </c>
      <c r="F47" s="21">
        <f>SUM(F42:F46)</f>
        <v>0.8777061439276207</v>
      </c>
      <c r="G47" s="9"/>
      <c r="H47" s="10"/>
    </row>
    <row r="48" spans="2:8" x14ac:dyDescent="0.25">
      <c r="B48" s="8"/>
      <c r="C48" s="9"/>
      <c r="D48" s="9"/>
      <c r="E48" s="11"/>
      <c r="F48" s="31"/>
      <c r="G48" s="9"/>
      <c r="H48" s="10"/>
    </row>
    <row r="49" spans="2:8" ht="24" x14ac:dyDescent="0.45">
      <c r="B49" s="8"/>
      <c r="C49" s="9"/>
      <c r="D49" s="9"/>
      <c r="E49" s="28" t="s">
        <v>43</v>
      </c>
      <c r="F49" s="29">
        <f>F35-F47</f>
        <v>2.4173856072379318E-2</v>
      </c>
      <c r="G49" s="30" t="s">
        <v>36</v>
      </c>
      <c r="H49" s="10"/>
    </row>
    <row r="50" spans="2:8" x14ac:dyDescent="0.25">
      <c r="B50" s="15"/>
      <c r="C50" s="16"/>
      <c r="D50" s="16"/>
      <c r="E50" s="16"/>
      <c r="F50" s="16"/>
      <c r="G50" s="16"/>
      <c r="H50" s="17"/>
    </row>
  </sheetData>
  <sheetProtection algorithmName="SHA-512" hashValue="2r9p2WJSENMPYmpQ11wmAnuGbskz+kCtvfQ4hruTqV4GCJ6lUU2MVx22KBqaJIPE+tU2yV4jKPnToBI6P1kLgw==" saltValue="uR62lF1caez/Yu77S0/VKw==" spinCount="100000" sheet="1" objects="1" scenarios="1"/>
  <pageMargins left="0.7" right="0.7" top="0.78740157499999996" bottom="0.78740157499999996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dcterms:created xsi:type="dcterms:W3CDTF">2014-12-05T13:38:39Z</dcterms:created>
  <dcterms:modified xsi:type="dcterms:W3CDTF">2014-12-05T15:59:17Z</dcterms:modified>
</cp:coreProperties>
</file>